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8805"/>
  </bookViews>
  <sheets>
    <sheet name="Depo Listesi Depo Nolu" sheetId="2" r:id="rId1"/>
  </sheets>
  <definedNames>
    <definedName name="_xlnm.Print_Area" localSheetId="0">'Depo Listesi Depo Nolu'!$B$1:$G$22</definedName>
  </definedNames>
  <calcPr calcId="162913"/>
</workbook>
</file>

<file path=xl/calcChain.xml><?xml version="1.0" encoding="utf-8"?>
<calcChain xmlns="http://schemas.openxmlformats.org/spreadsheetml/2006/main">
  <c r="G17" i="2" l="1"/>
  <c r="G16" i="2"/>
  <c r="G9" i="2"/>
  <c r="G10" i="2"/>
  <c r="G6" i="2"/>
  <c r="G5" i="2"/>
  <c r="G8" i="2" s="1"/>
  <c r="G22" i="2" s="1"/>
  <c r="G15" i="2" l="1"/>
  <c r="G19" i="2"/>
</calcChain>
</file>

<file path=xl/sharedStrings.xml><?xml version="1.0" encoding="utf-8"?>
<sst xmlns="http://schemas.openxmlformats.org/spreadsheetml/2006/main" count="27" uniqueCount="27">
  <si>
    <t>Ürün Kodu</t>
  </si>
  <si>
    <t>Depo Adı</t>
  </si>
  <si>
    <t>SAMSUN</t>
  </si>
  <si>
    <t>ORDU</t>
  </si>
  <si>
    <t>GENEL TOPLAM</t>
  </si>
  <si>
    <t>Ürün Miktarı (Ton)</t>
  </si>
  <si>
    <t>Mahsul Yılı</t>
  </si>
  <si>
    <t>Samsun Başmüdürlüğü Toplamı</t>
  </si>
  <si>
    <t>Ordu Başmüdürlüğü Toplamı</t>
  </si>
  <si>
    <t>EK-1</t>
  </si>
  <si>
    <t>2024 YILI KABUKLU FINDIK AYLIK SATIŞ TABLOSU</t>
  </si>
  <si>
    <t>Depo No</t>
  </si>
  <si>
    <t>Tekkeköy Lojistik 1</t>
  </si>
  <si>
    <t>Tekkeköy Lojistik 2</t>
  </si>
  <si>
    <t>SAKARYA</t>
  </si>
  <si>
    <t>Kocaali-Çelikkardeşler</t>
  </si>
  <si>
    <t>Konuralp-Çilimli Panda Aliminyum</t>
  </si>
  <si>
    <t>Akçay</t>
  </si>
  <si>
    <t>Bafra Zetay</t>
  </si>
  <si>
    <t>Çarşamba Reysaş</t>
  </si>
  <si>
    <t>Terme Reysaş</t>
  </si>
  <si>
    <t>Fatsa Nuryak</t>
  </si>
  <si>
    <t>Başmüdürlük Adı</t>
  </si>
  <si>
    <t>TRABZON</t>
  </si>
  <si>
    <t>Arsin Ustaçeyiz</t>
  </si>
  <si>
    <t>Trabzon Başmüdürlüğü Toplamı</t>
  </si>
  <si>
    <t>Sakarya Başmüdürlüğü Toplamı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</si>
</sst>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0"/>
      <name val="Arial Tur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1"/>
      <name val="Times New Roman"/>
      <family val="1"/>
      <charset val="162"/>
    </font>
    <font>
      <b/>
      <sz val="20"/>
      <name val="Times New Roman"/>
      <family val="1"/>
      <charset val="162"/>
    </font>
    <font>
      <sz val="9"/>
      <color theme="1"/>
      <name val="Calibri"/>
      <family val="2"/>
      <scheme val="minor"/>
    </font>
    <font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164" fontId="3" fillId="0" borderId="3" xfId="1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 wrapText="1"/>
    </xf>
    <xf numFmtId="3" fontId="7" fillId="0" borderId="2" xfId="0" applyNumberFormat="1" applyFont="1" applyFill="1" applyBorder="1"/>
    <xf numFmtId="0" fontId="8" fillId="0" borderId="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left" vertical="center" wrapText="1"/>
    </xf>
    <xf numFmtId="164" fontId="3" fillId="0" borderId="4" xfId="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Fill="1" applyBorder="1"/>
    <xf numFmtId="0" fontId="9" fillId="0" borderId="2" xfId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H22"/>
  <sheetViews>
    <sheetView tabSelected="1" zoomScaleNormal="100" zoomScaleSheetLayoutView="120" workbookViewId="0">
      <selection activeCell="C8" sqref="C8:F8"/>
    </sheetView>
  </sheetViews>
  <sheetFormatPr defaultRowHeight="15" x14ac:dyDescent="0.25"/>
  <cols>
    <col min="2" max="2" width="17.28515625" customWidth="1"/>
    <col min="3" max="3" width="12.42578125" customWidth="1"/>
    <col min="4" max="4" width="11.140625" customWidth="1"/>
    <col min="5" max="5" width="34.140625" customWidth="1"/>
    <col min="6" max="6" width="13.42578125" customWidth="1"/>
    <col min="7" max="7" width="25.28515625" customWidth="1"/>
    <col min="8" max="8" width="14.5703125" customWidth="1"/>
  </cols>
  <sheetData>
    <row r="1" spans="2:8" ht="15.75" x14ac:dyDescent="0.25">
      <c r="B1" s="30" t="s">
        <v>9</v>
      </c>
      <c r="C1" s="30"/>
      <c r="D1" s="30"/>
      <c r="E1" s="30"/>
      <c r="F1" s="30"/>
      <c r="G1" s="30"/>
    </row>
    <row r="2" spans="2:8" ht="25.5" customHeight="1" x14ac:dyDescent="0.3">
      <c r="B2" s="31" t="s">
        <v>10</v>
      </c>
      <c r="C2" s="32"/>
      <c r="D2" s="32"/>
      <c r="E2" s="32"/>
      <c r="F2" s="32"/>
      <c r="G2" s="33"/>
    </row>
    <row r="3" spans="2:8" ht="36" customHeight="1" x14ac:dyDescent="0.25">
      <c r="B3" s="2" t="s">
        <v>22</v>
      </c>
      <c r="C3" s="2" t="s">
        <v>6</v>
      </c>
      <c r="D3" s="2" t="s">
        <v>0</v>
      </c>
      <c r="E3" s="2" t="s">
        <v>1</v>
      </c>
      <c r="F3" s="2" t="s">
        <v>11</v>
      </c>
      <c r="G3" s="3" t="s">
        <v>5</v>
      </c>
    </row>
    <row r="4" spans="2:8" ht="15.75" customHeight="1" x14ac:dyDescent="0.25">
      <c r="B4" s="22" t="s">
        <v>3</v>
      </c>
      <c r="C4" s="17">
        <v>2022</v>
      </c>
      <c r="D4" s="35">
        <v>7120</v>
      </c>
      <c r="E4" s="34" t="s">
        <v>21</v>
      </c>
      <c r="F4" s="5">
        <v>7303001</v>
      </c>
      <c r="G4" s="40">
        <v>1631</v>
      </c>
    </row>
    <row r="5" spans="2:8" ht="15.75" customHeight="1" x14ac:dyDescent="0.25">
      <c r="B5" s="22"/>
      <c r="C5" s="17"/>
      <c r="D5" s="35"/>
      <c r="E5" s="34"/>
      <c r="F5" s="5">
        <v>7303002</v>
      </c>
      <c r="G5" s="40">
        <f>2047221/1000</f>
        <v>2047.221</v>
      </c>
    </row>
    <row r="6" spans="2:8" ht="15.75" customHeight="1" x14ac:dyDescent="0.25">
      <c r="B6" s="22"/>
      <c r="C6" s="17"/>
      <c r="D6" s="35"/>
      <c r="E6" s="34"/>
      <c r="F6" s="5">
        <v>7303003</v>
      </c>
      <c r="G6" s="40">
        <f>2057589/1000</f>
        <v>2057.5889999999999</v>
      </c>
    </row>
    <row r="7" spans="2:8" ht="15.75" customHeight="1" x14ac:dyDescent="0.25">
      <c r="B7" s="22"/>
      <c r="C7" s="17"/>
      <c r="D7" s="35"/>
      <c r="E7" s="34"/>
      <c r="F7" s="4">
        <v>7303004</v>
      </c>
      <c r="G7" s="40">
        <v>121</v>
      </c>
    </row>
    <row r="8" spans="2:8" ht="18" customHeight="1" x14ac:dyDescent="0.25">
      <c r="B8" s="22"/>
      <c r="C8" s="23" t="s">
        <v>8</v>
      </c>
      <c r="D8" s="23"/>
      <c r="E8" s="23"/>
      <c r="F8" s="23"/>
      <c r="G8" s="41">
        <f>SUM(G4:G7)</f>
        <v>5856.8099999999995</v>
      </c>
    </row>
    <row r="9" spans="2:8" ht="19.5" customHeight="1" x14ac:dyDescent="0.25">
      <c r="B9" s="16" t="s">
        <v>2</v>
      </c>
      <c r="C9" s="16">
        <v>2022</v>
      </c>
      <c r="D9" s="39">
        <v>7120</v>
      </c>
      <c r="E9" s="8" t="s">
        <v>12</v>
      </c>
      <c r="F9" s="8">
        <v>7301001</v>
      </c>
      <c r="G9" s="42">
        <f>2940322/1000</f>
        <v>2940.3220000000001</v>
      </c>
    </row>
    <row r="10" spans="2:8" ht="19.5" customHeight="1" x14ac:dyDescent="0.25">
      <c r="B10" s="17"/>
      <c r="C10" s="17"/>
      <c r="D10" s="39"/>
      <c r="E10" s="8" t="s">
        <v>13</v>
      </c>
      <c r="F10" s="8">
        <v>7302001</v>
      </c>
      <c r="G10" s="42">
        <f>2496598/1000</f>
        <v>2496.598</v>
      </c>
    </row>
    <row r="11" spans="2:8" ht="19.5" customHeight="1" x14ac:dyDescent="0.25">
      <c r="B11" s="17"/>
      <c r="C11" s="17"/>
      <c r="D11" s="39"/>
      <c r="E11" s="8" t="s">
        <v>17</v>
      </c>
      <c r="F11" s="8">
        <v>7312001</v>
      </c>
      <c r="G11" s="42">
        <v>2736</v>
      </c>
    </row>
    <row r="12" spans="2:8" ht="19.5" customHeight="1" x14ac:dyDescent="0.25">
      <c r="B12" s="17"/>
      <c r="C12" s="18"/>
      <c r="D12" s="39"/>
      <c r="E12" s="12" t="s">
        <v>18</v>
      </c>
      <c r="F12" s="12">
        <v>7301003</v>
      </c>
      <c r="G12" s="42">
        <v>1360</v>
      </c>
    </row>
    <row r="13" spans="2:8" ht="19.5" customHeight="1" x14ac:dyDescent="0.3">
      <c r="B13" s="17"/>
      <c r="C13" s="16">
        <v>2023</v>
      </c>
      <c r="D13" s="39"/>
      <c r="E13" s="6" t="s">
        <v>19</v>
      </c>
      <c r="F13" s="6">
        <v>7301003</v>
      </c>
      <c r="G13" s="43">
        <v>392</v>
      </c>
    </row>
    <row r="14" spans="2:8" ht="19.5" customHeight="1" x14ac:dyDescent="0.25">
      <c r="B14" s="17"/>
      <c r="C14" s="18"/>
      <c r="D14" s="39"/>
      <c r="E14" s="6" t="s">
        <v>20</v>
      </c>
      <c r="F14" s="6">
        <v>7311002</v>
      </c>
      <c r="G14" s="44">
        <v>108</v>
      </c>
    </row>
    <row r="15" spans="2:8" ht="19.5" customHeight="1" x14ac:dyDescent="0.25">
      <c r="B15" s="18"/>
      <c r="C15" s="36" t="s">
        <v>7</v>
      </c>
      <c r="D15" s="36"/>
      <c r="E15" s="36"/>
      <c r="F15" s="36"/>
      <c r="G15" s="41">
        <f>SUM(G9:G14)</f>
        <v>10032.92</v>
      </c>
      <c r="H15" s="11"/>
    </row>
    <row r="16" spans="2:8" ht="16.899999999999999" customHeight="1" x14ac:dyDescent="0.25">
      <c r="B16" s="16" t="s">
        <v>14</v>
      </c>
      <c r="C16" s="16">
        <v>2022</v>
      </c>
      <c r="D16" s="24">
        <v>7120</v>
      </c>
      <c r="E16" s="37" t="s">
        <v>15</v>
      </c>
      <c r="F16" s="9">
        <v>7352002</v>
      </c>
      <c r="G16" s="40">
        <f>1080486/1000</f>
        <v>1080.4860000000001</v>
      </c>
    </row>
    <row r="17" spans="2:7" ht="19.5" customHeight="1" x14ac:dyDescent="0.25">
      <c r="B17" s="17"/>
      <c r="C17" s="17"/>
      <c r="D17" s="25"/>
      <c r="E17" s="38"/>
      <c r="F17" s="9">
        <v>7352003</v>
      </c>
      <c r="G17" s="40">
        <f>1096391/1000</f>
        <v>1096.3910000000001</v>
      </c>
    </row>
    <row r="18" spans="2:7" ht="19.5" customHeight="1" x14ac:dyDescent="0.25">
      <c r="B18" s="17"/>
      <c r="C18" s="18"/>
      <c r="D18" s="26"/>
      <c r="E18" s="1" t="s">
        <v>16</v>
      </c>
      <c r="F18" s="7">
        <v>7371001</v>
      </c>
      <c r="G18" s="40">
        <v>5433</v>
      </c>
    </row>
    <row r="19" spans="2:7" ht="19.899999999999999" customHeight="1" x14ac:dyDescent="0.25">
      <c r="B19" s="18"/>
      <c r="C19" s="27" t="s">
        <v>26</v>
      </c>
      <c r="D19" s="28"/>
      <c r="E19" s="28"/>
      <c r="F19" s="29"/>
      <c r="G19" s="41">
        <f>SUM(G16:G18)</f>
        <v>7609.8770000000004</v>
      </c>
    </row>
    <row r="20" spans="2:7" ht="19.899999999999999" customHeight="1" x14ac:dyDescent="0.25">
      <c r="B20" s="22" t="s">
        <v>23</v>
      </c>
      <c r="C20" s="15">
        <v>2022</v>
      </c>
      <c r="D20" s="13">
        <v>7120</v>
      </c>
      <c r="E20" s="14" t="s">
        <v>24</v>
      </c>
      <c r="F20" s="6">
        <v>7312005</v>
      </c>
      <c r="G20" s="40">
        <v>3500</v>
      </c>
    </row>
    <row r="21" spans="2:7" ht="19.899999999999999" customHeight="1" x14ac:dyDescent="0.25">
      <c r="B21" s="22"/>
      <c r="C21" s="23" t="s">
        <v>25</v>
      </c>
      <c r="D21" s="23"/>
      <c r="E21" s="23"/>
      <c r="F21" s="23"/>
      <c r="G21" s="41">
        <v>3500</v>
      </c>
    </row>
    <row r="22" spans="2:7" ht="29.45" customHeight="1" x14ac:dyDescent="0.35">
      <c r="B22" s="19" t="s">
        <v>4</v>
      </c>
      <c r="C22" s="20"/>
      <c r="D22" s="20"/>
      <c r="E22" s="20"/>
      <c r="F22" s="21"/>
      <c r="G22" s="10">
        <f>SUM(G19,G15,G8,G21)</f>
        <v>26999.606999999996</v>
      </c>
    </row>
  </sheetData>
  <mergeCells count="20">
    <mergeCell ref="C15:F15"/>
    <mergeCell ref="E16:E17"/>
    <mergeCell ref="B9:B15"/>
    <mergeCell ref="D9:D14"/>
    <mergeCell ref="B1:G1"/>
    <mergeCell ref="B2:G2"/>
    <mergeCell ref="B4:B8"/>
    <mergeCell ref="C9:C12"/>
    <mergeCell ref="C13:C14"/>
    <mergeCell ref="E4:E7"/>
    <mergeCell ref="D4:D7"/>
    <mergeCell ref="C4:C7"/>
    <mergeCell ref="C8:F8"/>
    <mergeCell ref="B16:B19"/>
    <mergeCell ref="B22:F22"/>
    <mergeCell ref="B20:B21"/>
    <mergeCell ref="C21:F21"/>
    <mergeCell ref="C16:C18"/>
    <mergeCell ref="D16:D18"/>
    <mergeCell ref="C19:F19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Depo Listesi Depo Nolu</vt:lpstr>
      <vt:lpstr>'Depo Listesi Depo Nolu'!Yazdırma_Alanı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Acar</dc:creator>
  <cp:lastModifiedBy>Onur BAYHAN</cp:lastModifiedBy>
  <cp:lastPrinted>2024-04-08T15:06:05Z</cp:lastPrinted>
  <dcterms:created xsi:type="dcterms:W3CDTF">2022-02-14T14:49:07Z</dcterms:created>
  <dcterms:modified xsi:type="dcterms:W3CDTF">2024-04-15T12:28:08Z</dcterms:modified>
</cp:coreProperties>
</file>